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'Лист1'!$A$1:$G$57</definedName>
  </definedNames>
  <calcPr fullCalcOnLoad="1"/>
</workbook>
</file>

<file path=xl/sharedStrings.xml><?xml version="1.0" encoding="utf-8"?>
<sst xmlns="http://schemas.openxmlformats.org/spreadsheetml/2006/main" count="83" uniqueCount="83">
  <si>
    <t xml:space="preserve">   Код</t>
  </si>
  <si>
    <t xml:space="preserve">          ВИДАТКИ</t>
  </si>
  <si>
    <t>Державне управління</t>
  </si>
  <si>
    <t>Освіта</t>
  </si>
  <si>
    <t>Охорона здоров"я</t>
  </si>
  <si>
    <t>Соціальний захист та соціальне збезпечення</t>
  </si>
  <si>
    <t>Культура і мистецтво</t>
  </si>
  <si>
    <t>Фізична культура і спорт</t>
  </si>
  <si>
    <t>Резервний фонд</t>
  </si>
  <si>
    <t>Разом видатків</t>
  </si>
  <si>
    <t>Перевищення доходів над видатками</t>
  </si>
  <si>
    <t>БАЛАНС</t>
  </si>
  <si>
    <t xml:space="preserve">             грн.</t>
  </si>
  <si>
    <t>1</t>
  </si>
  <si>
    <t>у  %  до</t>
  </si>
  <si>
    <t>Аналіз виконання загального фонду</t>
  </si>
  <si>
    <t>районного бюджету за функціональною класифікацією</t>
  </si>
  <si>
    <t>відповідного періоду минулого року</t>
  </si>
  <si>
    <t>0100</t>
  </si>
  <si>
    <t>1000</t>
  </si>
  <si>
    <t>2000</t>
  </si>
  <si>
    <t>3000</t>
  </si>
  <si>
    <t>3031</t>
  </si>
  <si>
    <t>3080</t>
  </si>
  <si>
    <t>3160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</si>
  <si>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</si>
  <si>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</si>
  <si>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</si>
  <si>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3049</t>
  </si>
  <si>
    <t>Надання державної соціальної допомоги інвалідам з дитинства та дітям-інвалідам</t>
  </si>
  <si>
    <t>4000</t>
  </si>
  <si>
    <t>5000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</si>
  <si>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</si>
  <si>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</si>
  <si>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 xml:space="preserve">Фінансова підтримка на утримання  місцевих осередків (рад) всеукраїнських організацій  фізкультурно-спортивної спрямованості </t>
  </si>
  <si>
    <t>Забезпечення діяльності місцевих центрів фізичного здоровя населення "Спорт для всіх" та  проведення  фізкультурно-масових  заходів серед населення регіону</t>
  </si>
  <si>
    <t>Сприяння розвитку малого та середнього підприємництва</t>
  </si>
  <si>
    <t>0150</t>
  </si>
  <si>
    <t xml:space="preserve"> Організаційне, інфармаційно-аналітичне та матеріально-техничне забезпечення діяльності обласної ради, районної ради, 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</si>
  <si>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</si>
  <si>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</si>
  <si>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Надання інших пільг окремим категоріям громадян відповідно до законодавства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</si>
  <si>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</si>
  <si>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 xml:space="preserve"> 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</si>
  <si>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</si>
  <si>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</si>
  <si>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</si>
  <si>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3230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</si>
  <si>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</si>
  <si>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</si>
  <si>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</si>
  <si>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</si>
  <si>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7600</t>
  </si>
  <si>
    <r>
      <t>Інші програми та заходи, пов</t>
    </r>
    <r>
      <rPr>
        <b/>
        <sz val="10"/>
        <rFont val="Arial"/>
        <family val="2"/>
      </rPr>
      <t>ꞌ</t>
    </r>
    <r>
      <rPr>
        <b/>
        <sz val="10"/>
        <rFont val="Times New Roman"/>
        <family val="1"/>
      </rPr>
      <t>язані з економічною діяльністю</t>
    </r>
  </si>
  <si>
    <t>7610</t>
  </si>
  <si>
    <t>7622</t>
  </si>
  <si>
    <t xml:space="preserve">Реалізація програм і заходів в галузі туризму та курортів </t>
  </si>
  <si>
    <t>7680</t>
  </si>
  <si>
    <t>Членські внески до асоціацій органів місцевого самоврядування</t>
  </si>
  <si>
    <t xml:space="preserve">Інша діяльність </t>
  </si>
  <si>
    <t>Заходи із запобігання та ліквідації надзвичайних ситуацій та наслідків стихійного лиха</t>
  </si>
  <si>
    <t>Фінансова підтримка засобів масової інформації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</si>
  <si>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</si>
  <si>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</si>
  <si>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</si>
  <si>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Підтримка спорту вищих досягнень та організацій, які здійснюють фізкультурно-спортивну діяльність в регіоні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</si>
  <si>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</si>
  <si>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r>
  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</t>
    </r>
    <r>
      <rPr>
        <sz val="10"/>
        <rFont val="Arial"/>
        <family val="2"/>
      </rPr>
      <t>ꞌ</t>
    </r>
    <r>
      <rPr>
        <sz val="10"/>
        <rFont val="Times New Roman"/>
        <family val="1"/>
      </rPr>
      <t>ях за принципом "гроші ходять за дитиною" та оплату послуг із здійснення патронату над дитиною та виплата соціальної допомоги на утримання дитини в сім</t>
    </r>
    <r>
      <rPr>
        <sz val="10"/>
        <rFont val="Arial"/>
        <family val="2"/>
      </rPr>
      <t>ꞌ</t>
    </r>
    <r>
      <rPr>
        <sz val="10"/>
        <rFont val="Times New Roman"/>
        <family val="1"/>
      </rPr>
      <t>ї патронатного вихователя, підтримка малих групових будинків</t>
    </r>
  </si>
  <si>
    <t>за  І квартал 2020 року</t>
  </si>
  <si>
    <t xml:space="preserve">Виконано за      І квартал 2019 року </t>
  </si>
  <si>
    <t>Затверджено на І квартал 2020 року з урахуванням внесених змін</t>
  </si>
  <si>
    <t xml:space="preserve">Виконано за           І квартал 2020 року </t>
  </si>
  <si>
    <t>затвердженого на І квартал 2020 року з урахуванням внесених змін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</si>
  <si>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</si>
  <si>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</si>
  <si>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</si>
  <si>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</si>
  <si>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3030</t>
  </si>
  <si>
    <r>
      <t>Надання пільг з оплати послуг зв</t>
    </r>
    <r>
      <rPr>
        <sz val="10"/>
        <rFont val="Arial"/>
        <family val="2"/>
      </rPr>
      <t>ꞌ</t>
    </r>
    <r>
      <rPr>
        <sz val="10"/>
        <rFont val="Times New Roman"/>
        <family val="1"/>
      </rPr>
      <t>язку, інших передбачених законодавством пільг окремим категоріям громадян та компенсації за пільговий проїзд окремим категоріям громадян</t>
    </r>
  </si>
  <si>
    <t>3040</t>
  </si>
  <si>
    <r>
      <t>Надання допомоги сім</t>
    </r>
    <r>
      <rPr>
        <sz val="10"/>
        <rFont val="Arial"/>
        <family val="2"/>
      </rPr>
      <t>ꞌ</t>
    </r>
    <r>
      <rPr>
        <sz val="10"/>
        <rFont val="Times New Roman"/>
        <family val="1"/>
      </rPr>
      <t>ям з дітьми, малозабезпеченим сім</t>
    </r>
    <r>
      <rPr>
        <sz val="10"/>
        <rFont val="Arial"/>
        <family val="2"/>
      </rPr>
      <t>ꞌ</t>
    </r>
    <r>
      <rPr>
        <sz val="10"/>
        <rFont val="Times New Roman"/>
        <family val="1"/>
      </rPr>
      <t>ям, тимчасової допомоги дітям</t>
    </r>
  </si>
  <si>
    <t>Заступник начальника фінансового управління</t>
  </si>
  <si>
    <t>Наталія КЛЄСОВА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</si>
</sst>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0.00000"/>
    <numFmt numFmtId="199" formatCode="0.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#,##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197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197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197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97" fontId="6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/>
    </xf>
    <xf numFmtId="197" fontId="6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197" fontId="6" fillId="0" borderId="1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vertical="top"/>
    </xf>
    <xf numFmtId="197" fontId="6" fillId="0" borderId="14" xfId="0" applyNumberFormat="1" applyFont="1" applyBorder="1" applyAlignment="1">
      <alignment horizontal="center" vertical="center"/>
    </xf>
    <xf numFmtId="197" fontId="6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3" fontId="6" fillId="0" borderId="16" xfId="0" applyNumberFormat="1" applyFont="1" applyFill="1" applyBorder="1" applyAlignment="1">
      <alignment horizontal="center" vertical="top"/>
    </xf>
    <xf numFmtId="3" fontId="6" fillId="0" borderId="17" xfId="0" applyNumberFormat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97" fontId="28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view="pageBreakPreview" zoomScaleSheetLayoutView="100" zoomScalePageLayoutView="0" workbookViewId="0" topLeftCell="A1">
      <pane xSplit="2" ySplit="12" topLeftCell="C41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57" sqref="B57:G57"/>
    </sheetView>
  </sheetViews>
  <sheetFormatPr defaultColWidth="9.00390625" defaultRowHeight="12.75"/>
  <cols>
    <col min="1" max="1" width="7.75390625" style="1" customWidth="1"/>
    <col min="2" max="2" width="68.625" style="1" customWidth="1"/>
    <col min="3" max="3" width="14.00390625" style="1" customWidth="1"/>
    <col min="4" max="4" width="13.75390625" style="1" customWidth="1"/>
    <col min="5" max="5" width="14.00390625" style="11" customWidth="1"/>
    <col min="6" max="6" width="13.75390625" style="1" customWidth="1"/>
    <col min="7" max="7" width="15.375" style="1" customWidth="1"/>
    <col min="8" max="16384" width="9.125" style="1" customWidth="1"/>
  </cols>
  <sheetData>
    <row r="2" spans="1:7" ht="18.75">
      <c r="A2" s="66" t="s">
        <v>15</v>
      </c>
      <c r="B2" s="66"/>
      <c r="C2" s="66"/>
      <c r="D2" s="66"/>
      <c r="E2" s="66"/>
      <c r="F2" s="66"/>
      <c r="G2" s="66"/>
    </row>
    <row r="3" spans="1:7" ht="18.75">
      <c r="A3" s="65" t="s">
        <v>16</v>
      </c>
      <c r="B3" s="65"/>
      <c r="C3" s="65"/>
      <c r="D3" s="65"/>
      <c r="E3" s="65"/>
      <c r="F3" s="65"/>
      <c r="G3" s="65"/>
    </row>
    <row r="4" spans="1:7" ht="18.75" customHeight="1">
      <c r="A4" s="66" t="s">
        <v>68</v>
      </c>
      <c r="B4" s="66"/>
      <c r="C4" s="66"/>
      <c r="D4" s="66"/>
      <c r="E4" s="66"/>
      <c r="F4" s="66"/>
      <c r="G4" s="66"/>
    </row>
    <row r="5" ht="16.5" thickBot="1">
      <c r="G5" s="13" t="s">
        <v>12</v>
      </c>
    </row>
    <row r="6" spans="1:7" s="2" customFormat="1" ht="25.5" customHeight="1">
      <c r="A6" s="69" t="s">
        <v>0</v>
      </c>
      <c r="B6" s="67" t="s">
        <v>1</v>
      </c>
      <c r="C6" s="63" t="s">
        <v>69</v>
      </c>
      <c r="D6" s="63" t="s">
        <v>70</v>
      </c>
      <c r="E6" s="59" t="s">
        <v>71</v>
      </c>
      <c r="F6" s="63" t="s">
        <v>14</v>
      </c>
      <c r="G6" s="64"/>
    </row>
    <row r="7" spans="1:7" s="2" customFormat="1" ht="24" customHeight="1">
      <c r="A7" s="70"/>
      <c r="B7" s="68"/>
      <c r="C7" s="61"/>
      <c r="D7" s="61"/>
      <c r="E7" s="60"/>
      <c r="F7" s="61" t="s">
        <v>17</v>
      </c>
      <c r="G7" s="62" t="s">
        <v>72</v>
      </c>
    </row>
    <row r="8" spans="1:7" s="2" customFormat="1" ht="12.75" customHeight="1">
      <c r="A8" s="70"/>
      <c r="B8" s="68"/>
      <c r="C8" s="61"/>
      <c r="D8" s="61"/>
      <c r="E8" s="60"/>
      <c r="F8" s="61"/>
      <c r="G8" s="62"/>
    </row>
    <row r="9" spans="1:7" s="2" customFormat="1" ht="12.75" customHeight="1">
      <c r="A9" s="70"/>
      <c r="B9" s="68"/>
      <c r="C9" s="61"/>
      <c r="D9" s="61"/>
      <c r="E9" s="60"/>
      <c r="F9" s="61"/>
      <c r="G9" s="62"/>
    </row>
    <row r="10" spans="1:7" s="2" customFormat="1" ht="12.75" customHeight="1">
      <c r="A10" s="70"/>
      <c r="B10" s="68"/>
      <c r="C10" s="61"/>
      <c r="D10" s="61"/>
      <c r="E10" s="60"/>
      <c r="F10" s="61"/>
      <c r="G10" s="62"/>
    </row>
    <row r="11" spans="1:7" s="2" customFormat="1" ht="16.5" customHeight="1">
      <c r="A11" s="70"/>
      <c r="B11" s="68"/>
      <c r="C11" s="61"/>
      <c r="D11" s="61"/>
      <c r="E11" s="60"/>
      <c r="F11" s="61"/>
      <c r="G11" s="62"/>
    </row>
    <row r="12" spans="1:7" s="2" customFormat="1" ht="12" customHeight="1">
      <c r="A12" s="36">
        <v>1</v>
      </c>
      <c r="B12" s="25">
        <v>2</v>
      </c>
      <c r="C12" s="23">
        <v>3</v>
      </c>
      <c r="D12" s="23">
        <v>4</v>
      </c>
      <c r="E12" s="24">
        <v>5</v>
      </c>
      <c r="F12" s="25">
        <v>6</v>
      </c>
      <c r="G12" s="37">
        <v>7</v>
      </c>
    </row>
    <row r="13" spans="1:7" s="2" customFormat="1" ht="12.75" customHeight="1">
      <c r="A13" s="38" t="s">
        <v>18</v>
      </c>
      <c r="B13" s="12" t="s">
        <v>2</v>
      </c>
      <c r="C13" s="19">
        <f>C14+C15</f>
        <v>969455.26</v>
      </c>
      <c r="D13" s="19">
        <f>D14+D15</f>
        <v>1266322</v>
      </c>
      <c r="E13" s="19">
        <f>E14+E15</f>
        <v>1126931.95</v>
      </c>
      <c r="F13" s="14">
        <f aca="true" t="shared" si="0" ref="F13:F19">E13/C13*100</f>
        <v>116.24383264473698</v>
      </c>
      <c r="G13" s="39">
        <f>E13/D13*100</f>
        <v>88.99252717713188</v>
      </c>
    </row>
    <row r="14" spans="1:7" ht="39.75" customHeight="1">
      <c r="A14" s="40" t="s">
        <v>37</v>
      </c>
      <c r="B14" s="10" t="s">
        <v>38</v>
      </c>
      <c r="C14" s="18">
        <v>965958.79</v>
      </c>
      <c r="D14" s="18">
        <v>1258842</v>
      </c>
      <c r="E14" s="18">
        <v>1123359.56</v>
      </c>
      <c r="F14" s="14">
        <f t="shared" si="0"/>
        <v>116.29477071169877</v>
      </c>
      <c r="G14" s="39">
        <f>E14/D14*100</f>
        <v>89.23753417823683</v>
      </c>
    </row>
    <row r="15" spans="1:7" ht="12.75" customHeight="1">
      <c r="A15" s="40" t="s">
        <v>39</v>
      </c>
      <c r="B15" s="10" t="s">
        <v>40</v>
      </c>
      <c r="C15" s="18">
        <v>3496.47</v>
      </c>
      <c r="D15" s="18">
        <v>7480</v>
      </c>
      <c r="E15" s="18">
        <v>3572.39</v>
      </c>
      <c r="F15" s="14">
        <f t="shared" si="0"/>
        <v>102.17133280136824</v>
      </c>
      <c r="G15" s="39">
        <f aca="true" t="shared" si="1" ref="G15:G22">E15/D15*100</f>
        <v>47.75922459893048</v>
      </c>
    </row>
    <row r="16" spans="1:7" s="2" customFormat="1" ht="12.75" customHeight="1">
      <c r="A16" s="38" t="s">
        <v>19</v>
      </c>
      <c r="B16" s="12" t="s">
        <v>3</v>
      </c>
      <c r="C16" s="19">
        <v>17629816.49</v>
      </c>
      <c r="D16" s="19">
        <v>35482516</v>
      </c>
      <c r="E16" s="19">
        <v>21892034.33</v>
      </c>
      <c r="F16" s="14">
        <f t="shared" si="0"/>
        <v>124.17618948227633</v>
      </c>
      <c r="G16" s="39">
        <f t="shared" si="1"/>
        <v>61.698089081394336</v>
      </c>
    </row>
    <row r="17" spans="1:7" s="2" customFormat="1" ht="12.75" customHeight="1">
      <c r="A17" s="38" t="s">
        <v>20</v>
      </c>
      <c r="B17" s="12" t="s">
        <v>4</v>
      </c>
      <c r="C17" s="19">
        <v>11973295.76</v>
      </c>
      <c r="D17" s="16">
        <v>14644254</v>
      </c>
      <c r="E17" s="19">
        <v>12198421.91</v>
      </c>
      <c r="F17" s="14">
        <f t="shared" si="0"/>
        <v>101.88023543819986</v>
      </c>
      <c r="G17" s="39">
        <f t="shared" si="1"/>
        <v>83.29834971450236</v>
      </c>
    </row>
    <row r="18" spans="1:7" s="2" customFormat="1" ht="12.75" customHeight="1">
      <c r="A18" s="38" t="s">
        <v>21</v>
      </c>
      <c r="B18" s="12" t="s">
        <v>5</v>
      </c>
      <c r="C18" s="19">
        <f>SUM(C19:C33)</f>
        <v>41147282.03</v>
      </c>
      <c r="D18" s="19">
        <f>SUM(D19:D33)</f>
        <v>2193921</v>
      </c>
      <c r="E18" s="19">
        <f>SUM(E19:E33)</f>
        <v>1907284.5299999998</v>
      </c>
      <c r="F18" s="14">
        <f t="shared" si="0"/>
        <v>4.635262490993745</v>
      </c>
      <c r="G18" s="39">
        <f t="shared" si="1"/>
        <v>86.9349684879264</v>
      </c>
    </row>
    <row r="19" spans="1:7" ht="39.75" customHeight="1">
      <c r="A19" s="41" t="s">
        <v>73</v>
      </c>
      <c r="B19" s="8" t="s">
        <v>74</v>
      </c>
      <c r="C19" s="18">
        <v>26491166.74</v>
      </c>
      <c r="D19" s="17">
        <v>0</v>
      </c>
      <c r="E19" s="18">
        <v>0</v>
      </c>
      <c r="F19" s="14">
        <f t="shared" si="0"/>
        <v>0</v>
      </c>
      <c r="G19" s="39">
        <v>0</v>
      </c>
    </row>
    <row r="20" spans="1:7" ht="27.75" customHeight="1">
      <c r="A20" s="41" t="s">
        <v>75</v>
      </c>
      <c r="B20" s="8" t="s">
        <v>76</v>
      </c>
      <c r="C20" s="18">
        <v>91578.23999999999</v>
      </c>
      <c r="D20" s="17">
        <v>0</v>
      </c>
      <c r="E20" s="18">
        <v>0</v>
      </c>
      <c r="F20" s="14">
        <v>0</v>
      </c>
      <c r="G20" s="39">
        <v>0</v>
      </c>
    </row>
    <row r="21" spans="1:7" ht="14.25" customHeight="1" hidden="1">
      <c r="A21" s="41" t="s">
        <v>22</v>
      </c>
      <c r="B21" s="9" t="s">
        <v>41</v>
      </c>
      <c r="C21" s="18"/>
      <c r="D21" s="17"/>
      <c r="E21" s="18">
        <v>0</v>
      </c>
      <c r="F21" s="14">
        <v>0</v>
      </c>
      <c r="G21" s="39" t="e">
        <f t="shared" si="1"/>
        <v>#DIV/0!</v>
      </c>
    </row>
    <row r="22" spans="1:7" ht="38.25" customHeight="1">
      <c r="A22" s="41" t="s">
        <v>77</v>
      </c>
      <c r="B22" s="9" t="s">
        <v>78</v>
      </c>
      <c r="C22" s="18">
        <v>48283.31</v>
      </c>
      <c r="D22" s="17">
        <v>77162</v>
      </c>
      <c r="E22" s="18">
        <v>28150.42</v>
      </c>
      <c r="F22" s="14">
        <f>E22/C22*100</f>
        <v>58.30258944550405</v>
      </c>
      <c r="G22" s="39">
        <f t="shared" si="1"/>
        <v>36.482232186827716</v>
      </c>
    </row>
    <row r="23" spans="1:7" ht="15" customHeight="1" hidden="1">
      <c r="A23" s="42" t="s">
        <v>13</v>
      </c>
      <c r="B23" s="29">
        <v>2</v>
      </c>
      <c r="C23" s="18"/>
      <c r="D23" s="17"/>
      <c r="E23" s="18"/>
      <c r="F23" s="21">
        <v>6</v>
      </c>
      <c r="G23" s="43">
        <v>7</v>
      </c>
    </row>
    <row r="24" spans="1:7" ht="25.5" customHeight="1">
      <c r="A24" s="40" t="s">
        <v>79</v>
      </c>
      <c r="B24" s="56" t="s">
        <v>80</v>
      </c>
      <c r="C24" s="18">
        <v>9304827.18</v>
      </c>
      <c r="D24" s="17">
        <v>0</v>
      </c>
      <c r="E24" s="18">
        <v>0</v>
      </c>
      <c r="F24" s="14">
        <f aca="true" t="shared" si="2" ref="F24:F53">E24/C24*100</f>
        <v>0</v>
      </c>
      <c r="G24" s="39">
        <v>0</v>
      </c>
    </row>
    <row r="25" spans="1:7" s="11" customFormat="1" ht="12.75" hidden="1">
      <c r="A25" s="44" t="s">
        <v>28</v>
      </c>
      <c r="B25" s="4" t="s">
        <v>29</v>
      </c>
      <c r="C25" s="18"/>
      <c r="D25" s="18"/>
      <c r="E25" s="18">
        <v>0</v>
      </c>
      <c r="F25" s="31">
        <v>0</v>
      </c>
      <c r="G25" s="45">
        <v>0</v>
      </c>
    </row>
    <row r="26" spans="1:7" s="11" customFormat="1" ht="79.5" customHeight="1">
      <c r="A26" s="44" t="s">
        <v>23</v>
      </c>
      <c r="B26" s="32" t="s">
        <v>42</v>
      </c>
      <c r="C26" s="18">
        <v>3267297.52</v>
      </c>
      <c r="D26" s="18">
        <v>0</v>
      </c>
      <c r="E26" s="18">
        <v>0</v>
      </c>
      <c r="F26" s="31">
        <f t="shared" si="2"/>
        <v>0</v>
      </c>
      <c r="G26" s="45">
        <v>0</v>
      </c>
    </row>
    <row r="27" spans="1:7" ht="26.25" customHeight="1">
      <c r="A27" s="40" t="s">
        <v>25</v>
      </c>
      <c r="B27" s="10" t="s">
        <v>26</v>
      </c>
      <c r="C27" s="18">
        <v>940390.32</v>
      </c>
      <c r="D27" s="17">
        <v>1058386</v>
      </c>
      <c r="E27" s="18">
        <v>1032527.72</v>
      </c>
      <c r="F27" s="14">
        <f t="shared" si="2"/>
        <v>109.79778269091499</v>
      </c>
      <c r="G27" s="39">
        <f aca="true" t="shared" si="3" ref="G27:G53">E27/D27*100</f>
        <v>97.55681953464993</v>
      </c>
    </row>
    <row r="28" spans="1:7" ht="12.75">
      <c r="A28" s="40" t="s">
        <v>27</v>
      </c>
      <c r="B28" s="10" t="s">
        <v>43</v>
      </c>
      <c r="C28" s="18">
        <v>306183.43</v>
      </c>
      <c r="D28" s="17">
        <v>373995</v>
      </c>
      <c r="E28" s="18">
        <v>326969.42</v>
      </c>
      <c r="F28" s="14">
        <f t="shared" si="2"/>
        <v>106.78873771843239</v>
      </c>
      <c r="G28" s="39">
        <f t="shared" si="3"/>
        <v>87.4261474083878</v>
      </c>
    </row>
    <row r="29" spans="1:7" s="11" customFormat="1" ht="27" customHeight="1">
      <c r="A29" s="40" t="s">
        <v>44</v>
      </c>
      <c r="B29" s="10" t="s">
        <v>45</v>
      </c>
      <c r="C29" s="18">
        <v>332934.55</v>
      </c>
      <c r="D29" s="17">
        <v>392039</v>
      </c>
      <c r="E29" s="18">
        <v>350332.74</v>
      </c>
      <c r="F29" s="14">
        <f t="shared" si="2"/>
        <v>105.22570877669499</v>
      </c>
      <c r="G29" s="39">
        <f t="shared" si="3"/>
        <v>89.36170636084675</v>
      </c>
    </row>
    <row r="30" spans="1:7" ht="38.25" customHeight="1">
      <c r="A30" s="40" t="s">
        <v>24</v>
      </c>
      <c r="B30" s="10" t="s">
        <v>46</v>
      </c>
      <c r="C30" s="18">
        <v>57130.97</v>
      </c>
      <c r="D30" s="17">
        <v>121917</v>
      </c>
      <c r="E30" s="18">
        <v>67023.25</v>
      </c>
      <c r="F30" s="14">
        <f t="shared" si="2"/>
        <v>117.31509197200747</v>
      </c>
      <c r="G30" s="39">
        <f t="shared" si="3"/>
        <v>54.974490842130294</v>
      </c>
    </row>
    <row r="31" spans="1:9" ht="93" customHeight="1">
      <c r="A31" s="40" t="s">
        <v>47</v>
      </c>
      <c r="B31" s="10" t="s">
        <v>67</v>
      </c>
      <c r="C31" s="17">
        <v>252095.77</v>
      </c>
      <c r="D31" s="17">
        <v>0</v>
      </c>
      <c r="E31" s="17">
        <v>0</v>
      </c>
      <c r="F31" s="14">
        <f t="shared" si="2"/>
        <v>0</v>
      </c>
      <c r="G31" s="39">
        <v>0</v>
      </c>
      <c r="I31" s="33"/>
    </row>
    <row r="32" spans="1:7" s="11" customFormat="1" ht="25.5" customHeight="1">
      <c r="A32" s="44" t="s">
        <v>48</v>
      </c>
      <c r="B32" s="32" t="s">
        <v>49</v>
      </c>
      <c r="C32" s="18">
        <v>48154</v>
      </c>
      <c r="D32" s="18">
        <v>123622</v>
      </c>
      <c r="E32" s="18">
        <v>95280.98</v>
      </c>
      <c r="F32" s="31">
        <f t="shared" si="2"/>
        <v>197.86721767662084</v>
      </c>
      <c r="G32" s="45">
        <f t="shared" si="3"/>
        <v>77.0744527673068</v>
      </c>
    </row>
    <row r="33" spans="1:7" s="11" customFormat="1" ht="12.75">
      <c r="A33" s="44" t="s">
        <v>50</v>
      </c>
      <c r="B33" s="4" t="s">
        <v>51</v>
      </c>
      <c r="C33" s="18">
        <v>7240</v>
      </c>
      <c r="D33" s="18">
        <v>46800</v>
      </c>
      <c r="E33" s="18">
        <v>7000</v>
      </c>
      <c r="F33" s="31">
        <f t="shared" si="2"/>
        <v>96.68508287292818</v>
      </c>
      <c r="G33" s="45">
        <f t="shared" si="3"/>
        <v>14.957264957264957</v>
      </c>
    </row>
    <row r="34" spans="1:7" s="2" customFormat="1" ht="12.75">
      <c r="A34" s="38" t="s">
        <v>30</v>
      </c>
      <c r="B34" s="12" t="s">
        <v>6</v>
      </c>
      <c r="C34" s="19">
        <v>3022423.42</v>
      </c>
      <c r="D34" s="16">
        <v>3734863</v>
      </c>
      <c r="E34" s="19">
        <v>3159784.57</v>
      </c>
      <c r="F34" s="14">
        <f t="shared" si="2"/>
        <v>104.54473549573011</v>
      </c>
      <c r="G34" s="39">
        <f t="shared" si="3"/>
        <v>84.60242236462221</v>
      </c>
    </row>
    <row r="35" spans="1:7" s="2" customFormat="1" ht="12.75">
      <c r="A35" s="38" t="s">
        <v>31</v>
      </c>
      <c r="B35" s="12" t="s">
        <v>7</v>
      </c>
      <c r="C35" s="16">
        <f>SUM(C36:C40)</f>
        <v>345393.23000000004</v>
      </c>
      <c r="D35" s="16">
        <f>SUM(D36:D40)</f>
        <v>777015</v>
      </c>
      <c r="E35" s="16">
        <f>SUM(E36:E40)</f>
        <v>421014.86000000004</v>
      </c>
      <c r="F35" s="14">
        <f t="shared" si="2"/>
        <v>121.89435791778547</v>
      </c>
      <c r="G35" s="39">
        <f t="shared" si="3"/>
        <v>54.183620650824</v>
      </c>
    </row>
    <row r="36" spans="1:7" ht="12.75">
      <c r="A36" s="46">
        <v>5011</v>
      </c>
      <c r="B36" s="15" t="s">
        <v>32</v>
      </c>
      <c r="C36" s="18">
        <v>37528</v>
      </c>
      <c r="D36" s="17">
        <v>70842</v>
      </c>
      <c r="E36" s="18">
        <v>54807</v>
      </c>
      <c r="F36" s="14">
        <f t="shared" si="2"/>
        <v>146.04295459390323</v>
      </c>
      <c r="G36" s="39">
        <f t="shared" si="3"/>
        <v>77.36512238502583</v>
      </c>
    </row>
    <row r="37" spans="1:7" ht="25.5">
      <c r="A37" s="46">
        <v>5031</v>
      </c>
      <c r="B37" s="10" t="s">
        <v>33</v>
      </c>
      <c r="C37" s="18">
        <v>129844.45</v>
      </c>
      <c r="D37" s="17">
        <v>494164</v>
      </c>
      <c r="E37" s="18">
        <v>173336.32</v>
      </c>
      <c r="F37" s="14">
        <f t="shared" si="2"/>
        <v>133.49536310562368</v>
      </c>
      <c r="G37" s="39">
        <f t="shared" si="3"/>
        <v>35.076678997255975</v>
      </c>
    </row>
    <row r="38" spans="1:7" ht="27" customHeight="1">
      <c r="A38" s="46">
        <v>5053</v>
      </c>
      <c r="B38" s="10" t="s">
        <v>34</v>
      </c>
      <c r="C38" s="18">
        <v>103357.32</v>
      </c>
      <c r="D38" s="17">
        <v>106744</v>
      </c>
      <c r="E38" s="18">
        <v>103481.1</v>
      </c>
      <c r="F38" s="14">
        <f t="shared" si="2"/>
        <v>100.11975929716444</v>
      </c>
      <c r="G38" s="39">
        <f t="shared" si="3"/>
        <v>96.94324739563817</v>
      </c>
    </row>
    <row r="39" spans="1:7" ht="25.5">
      <c r="A39" s="46">
        <v>5061</v>
      </c>
      <c r="B39" s="10" t="s">
        <v>35</v>
      </c>
      <c r="C39" s="18">
        <v>60207.46</v>
      </c>
      <c r="D39" s="17">
        <v>70906</v>
      </c>
      <c r="E39" s="18">
        <v>66690.44</v>
      </c>
      <c r="F39" s="14">
        <f t="shared" si="2"/>
        <v>110.76773542680591</v>
      </c>
      <c r="G39" s="39">
        <f t="shared" si="3"/>
        <v>94.05472033396329</v>
      </c>
    </row>
    <row r="40" spans="1:7" ht="25.5">
      <c r="A40" s="46">
        <v>5062</v>
      </c>
      <c r="B40" s="10" t="s">
        <v>65</v>
      </c>
      <c r="C40" s="18">
        <v>14456</v>
      </c>
      <c r="D40" s="17">
        <v>34359</v>
      </c>
      <c r="E40" s="18">
        <v>22700</v>
      </c>
      <c r="F40" s="14">
        <v>0</v>
      </c>
      <c r="G40" s="39">
        <f t="shared" si="3"/>
        <v>66.0671148752874</v>
      </c>
    </row>
    <row r="41" spans="1:7" s="22" customFormat="1" ht="12.75">
      <c r="A41" s="48" t="s">
        <v>52</v>
      </c>
      <c r="B41" s="26" t="s">
        <v>53</v>
      </c>
      <c r="C41" s="19">
        <f>C42+C43+C44</f>
        <v>42913.2</v>
      </c>
      <c r="D41" s="19">
        <f>D42+D43+D44</f>
        <v>36605</v>
      </c>
      <c r="E41" s="19">
        <f>E42+E43+E44</f>
        <v>23000</v>
      </c>
      <c r="F41" s="14">
        <f t="shared" si="2"/>
        <v>53.59656236309574</v>
      </c>
      <c r="G41" s="39">
        <f t="shared" si="3"/>
        <v>62.8329463188089</v>
      </c>
    </row>
    <row r="42" spans="1:7" s="11" customFormat="1" ht="12.75" hidden="1">
      <c r="A42" s="44" t="s">
        <v>54</v>
      </c>
      <c r="B42" s="4" t="s">
        <v>36</v>
      </c>
      <c r="C42" s="18">
        <v>0</v>
      </c>
      <c r="D42" s="18"/>
      <c r="E42" s="18"/>
      <c r="F42" s="14">
        <v>0</v>
      </c>
      <c r="G42" s="39">
        <v>0</v>
      </c>
    </row>
    <row r="43" spans="1:7" s="11" customFormat="1" ht="12.75">
      <c r="A43" s="44" t="s">
        <v>55</v>
      </c>
      <c r="B43" s="4" t="s">
        <v>56</v>
      </c>
      <c r="C43" s="18">
        <v>22913.2</v>
      </c>
      <c r="D43" s="18">
        <v>13605</v>
      </c>
      <c r="E43" s="18">
        <v>0</v>
      </c>
      <c r="F43" s="14">
        <v>0</v>
      </c>
      <c r="G43" s="39">
        <v>0</v>
      </c>
    </row>
    <row r="44" spans="1:7" s="11" customFormat="1" ht="12.75">
      <c r="A44" s="44" t="s">
        <v>57</v>
      </c>
      <c r="B44" s="4" t="s">
        <v>58</v>
      </c>
      <c r="C44" s="18">
        <v>20000</v>
      </c>
      <c r="D44" s="18">
        <v>23000</v>
      </c>
      <c r="E44" s="18">
        <v>23000</v>
      </c>
      <c r="F44" s="14">
        <v>0</v>
      </c>
      <c r="G44" s="39">
        <f t="shared" si="3"/>
        <v>100</v>
      </c>
    </row>
    <row r="45" spans="1:7" s="2" customFormat="1" ht="12.75">
      <c r="A45" s="47">
        <v>8000</v>
      </c>
      <c r="B45" s="12" t="s">
        <v>59</v>
      </c>
      <c r="C45" s="19">
        <f>SUM(C46:C48)</f>
        <v>248376.44</v>
      </c>
      <c r="D45" s="19">
        <f>SUM(D46:D48)</f>
        <v>352852</v>
      </c>
      <c r="E45" s="19">
        <f>SUM(E46:E48)</f>
        <v>320885.57</v>
      </c>
      <c r="F45" s="14">
        <f t="shared" si="2"/>
        <v>129.19323990632927</v>
      </c>
      <c r="G45" s="39">
        <f t="shared" si="3"/>
        <v>90.94055581376895</v>
      </c>
    </row>
    <row r="46" spans="1:7" ht="15.75" customHeight="1">
      <c r="A46" s="46">
        <v>8110</v>
      </c>
      <c r="B46" s="10" t="s">
        <v>60</v>
      </c>
      <c r="C46" s="18">
        <v>137474.38</v>
      </c>
      <c r="D46" s="18">
        <v>230995</v>
      </c>
      <c r="E46" s="18">
        <v>210973.9</v>
      </c>
      <c r="F46" s="14">
        <v>0</v>
      </c>
      <c r="G46" s="39">
        <f t="shared" si="3"/>
        <v>91.33266953830169</v>
      </c>
    </row>
    <row r="47" spans="1:7" ht="15" customHeight="1">
      <c r="A47" s="46">
        <v>8410</v>
      </c>
      <c r="B47" s="10" t="s">
        <v>61</v>
      </c>
      <c r="C47" s="18">
        <v>110902.06</v>
      </c>
      <c r="D47" s="18">
        <v>121857</v>
      </c>
      <c r="E47" s="18">
        <v>109911.67</v>
      </c>
      <c r="F47" s="14">
        <f t="shared" si="2"/>
        <v>99.10696879751377</v>
      </c>
      <c r="G47" s="39">
        <f t="shared" si="3"/>
        <v>90.19725579983094</v>
      </c>
    </row>
    <row r="48" spans="1:7" ht="12.75" hidden="1">
      <c r="A48" s="46">
        <v>8700</v>
      </c>
      <c r="B48" s="3" t="s">
        <v>8</v>
      </c>
      <c r="C48" s="18">
        <v>0</v>
      </c>
      <c r="D48" s="17"/>
      <c r="E48" s="18"/>
      <c r="F48" s="14">
        <v>0</v>
      </c>
      <c r="G48" s="39">
        <v>0</v>
      </c>
    </row>
    <row r="49" spans="1:7" s="2" customFormat="1" ht="38.25">
      <c r="A49" s="47">
        <v>9510</v>
      </c>
      <c r="B49" s="34" t="s">
        <v>63</v>
      </c>
      <c r="C49" s="19">
        <v>290000</v>
      </c>
      <c r="D49" s="16">
        <v>0</v>
      </c>
      <c r="E49" s="19">
        <v>0</v>
      </c>
      <c r="F49" s="14">
        <v>0</v>
      </c>
      <c r="G49" s="39">
        <v>0</v>
      </c>
    </row>
    <row r="50" spans="1:7" s="2" customFormat="1" ht="38.25">
      <c r="A50" s="47">
        <v>9530</v>
      </c>
      <c r="B50" s="34" t="s">
        <v>66</v>
      </c>
      <c r="C50" s="19">
        <v>0</v>
      </c>
      <c r="D50" s="16">
        <v>16042</v>
      </c>
      <c r="E50" s="19">
        <v>0</v>
      </c>
      <c r="F50" s="14">
        <v>0</v>
      </c>
      <c r="G50" s="39">
        <f t="shared" si="3"/>
        <v>0</v>
      </c>
    </row>
    <row r="51" spans="1:7" s="2" customFormat="1" ht="14.25" customHeight="1">
      <c r="A51" s="49">
        <v>9770</v>
      </c>
      <c r="B51" s="12" t="s">
        <v>62</v>
      </c>
      <c r="C51" s="19">
        <v>23810.12</v>
      </c>
      <c r="D51" s="19">
        <v>90382</v>
      </c>
      <c r="E51" s="19">
        <v>54638.32</v>
      </c>
      <c r="F51" s="14">
        <f t="shared" si="2"/>
        <v>229.47519794104358</v>
      </c>
      <c r="G51" s="39">
        <f t="shared" si="3"/>
        <v>60.45265650240093</v>
      </c>
    </row>
    <row r="52" spans="1:7" s="2" customFormat="1" ht="27" customHeight="1">
      <c r="A52" s="49">
        <v>9800</v>
      </c>
      <c r="B52" s="35" t="s">
        <v>64</v>
      </c>
      <c r="C52" s="19">
        <v>859845</v>
      </c>
      <c r="D52" s="19">
        <v>1909840</v>
      </c>
      <c r="E52" s="19">
        <v>1909840</v>
      </c>
      <c r="F52" s="14">
        <v>0</v>
      </c>
      <c r="G52" s="39">
        <f t="shared" si="3"/>
        <v>100</v>
      </c>
    </row>
    <row r="53" spans="1:7" s="2" customFormat="1" ht="12.75">
      <c r="A53" s="50"/>
      <c r="B53" s="30" t="s">
        <v>9</v>
      </c>
      <c r="C53" s="16">
        <f>C13+C16+C17+C18+C34+C35+C41+C45+C49+C50+C51+C52</f>
        <v>76552610.95</v>
      </c>
      <c r="D53" s="16">
        <f>D13+D16+D17+D18+D34+D35+D41+D45+D49+D50+D51+D52</f>
        <v>60504612</v>
      </c>
      <c r="E53" s="16">
        <f>E13+E16+E17+E18+E34+E35+E41+E45+E49+E50+E51+E52</f>
        <v>43013836.04</v>
      </c>
      <c r="F53" s="14">
        <f t="shared" si="2"/>
        <v>56.1885943617185</v>
      </c>
      <c r="G53" s="39">
        <f t="shared" si="3"/>
        <v>71.09183022279359</v>
      </c>
    </row>
    <row r="54" spans="1:7" s="2" customFormat="1" ht="12.75">
      <c r="A54" s="50"/>
      <c r="B54" s="30" t="s">
        <v>10</v>
      </c>
      <c r="C54" s="16">
        <f>C55-C53</f>
        <v>13979728.049999997</v>
      </c>
      <c r="D54" s="19">
        <f>D55-D53</f>
        <v>-8339911</v>
      </c>
      <c r="E54" s="19">
        <f>E55-E53</f>
        <v>9459279.96</v>
      </c>
      <c r="F54" s="14"/>
      <c r="G54" s="39"/>
    </row>
    <row r="55" spans="1:7" s="2" customFormat="1" ht="13.5" thickBot="1">
      <c r="A55" s="51"/>
      <c r="B55" s="52" t="s">
        <v>11</v>
      </c>
      <c r="C55" s="57">
        <v>90532339</v>
      </c>
      <c r="D55" s="58">
        <v>52164701</v>
      </c>
      <c r="E55" s="53">
        <v>52473116</v>
      </c>
      <c r="F55" s="54"/>
      <c r="G55" s="55"/>
    </row>
    <row r="56" spans="1:7" ht="12.75">
      <c r="A56" s="5"/>
      <c r="B56" s="7"/>
      <c r="C56" s="27"/>
      <c r="D56" s="27"/>
      <c r="E56" s="28"/>
      <c r="F56" s="6"/>
      <c r="G56" s="6"/>
    </row>
    <row r="57" spans="2:7" s="2" customFormat="1" ht="15.75">
      <c r="B57" s="71" t="s">
        <v>81</v>
      </c>
      <c r="C57" s="72"/>
      <c r="D57" s="72"/>
      <c r="E57" s="72"/>
      <c r="F57" s="73" t="s">
        <v>82</v>
      </c>
      <c r="G57" s="73"/>
    </row>
    <row r="58" spans="1:7" ht="12.75">
      <c r="A58" s="5"/>
      <c r="B58" s="5"/>
      <c r="C58" s="5"/>
      <c r="D58" s="5"/>
      <c r="E58" s="20"/>
      <c r="F58" s="5"/>
      <c r="G58" s="5"/>
    </row>
  </sheetData>
  <sheetProtection/>
  <mergeCells count="12">
    <mergeCell ref="A2:G2"/>
    <mergeCell ref="B6:B11"/>
    <mergeCell ref="A6:A11"/>
    <mergeCell ref="C6:C11"/>
    <mergeCell ref="D6:D11"/>
    <mergeCell ref="F57:G57"/>
    <mergeCell ref="E6:E11"/>
    <mergeCell ref="F7:F11"/>
    <mergeCell ref="G7:G11"/>
    <mergeCell ref="F6:G6"/>
    <mergeCell ref="A3:G3"/>
    <mergeCell ref="A4:G4"/>
  </mergeCells>
  <printOptions/>
  <pageMargins left="0.5118110236220472" right="0.2755905511811024" top="0.31496062992125984" bottom="0.15748031496062992" header="0.31496062992125984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Пользователь Windows</cp:lastModifiedBy>
  <cp:lastPrinted>2020-05-19T11:45:45Z</cp:lastPrinted>
  <dcterms:created xsi:type="dcterms:W3CDTF">2005-09-13T09:49:02Z</dcterms:created>
  <dcterms:modified xsi:type="dcterms:W3CDTF">2020-05-19T11:45:48Z</dcterms:modified>
  <cp:category/>
  <cp:version/>
  <cp:contentType/>
  <cp:contentStatus/>
</cp:coreProperties>
</file>